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7955" windowHeight="8730" tabRatio="714"/>
  </bookViews>
  <sheets>
    <sheet name="الرسوم السنوية 2021-2022" sheetId="1" r:id="rId1"/>
  </sheets>
  <calcPr calcId="144525"/>
</workbook>
</file>

<file path=xl/calcChain.xml><?xml version="1.0" encoding="utf-8"?>
<calcChain xmlns="http://schemas.openxmlformats.org/spreadsheetml/2006/main">
  <c r="G7" i="1" l="1"/>
  <c r="G14" i="1" l="1"/>
  <c r="G17" i="1"/>
  <c r="G20" i="1"/>
  <c r="L20" i="1" l="1"/>
  <c r="K20" i="1"/>
  <c r="J20" i="1"/>
  <c r="I20" i="1"/>
  <c r="H20" i="1"/>
  <c r="L17" i="1"/>
  <c r="K17" i="1"/>
  <c r="J17" i="1"/>
  <c r="I17" i="1"/>
  <c r="H17" i="1"/>
  <c r="L14" i="1"/>
  <c r="K14" i="1"/>
  <c r="J14" i="1"/>
  <c r="I14" i="1"/>
  <c r="H14" i="1"/>
  <c r="L12" i="1"/>
  <c r="K12" i="1"/>
  <c r="J12" i="1"/>
  <c r="I12" i="1"/>
  <c r="H12" i="1"/>
  <c r="G12" i="1"/>
  <c r="L10" i="1"/>
  <c r="K10" i="1"/>
  <c r="J10" i="1"/>
  <c r="I10" i="1"/>
  <c r="H10" i="1"/>
  <c r="G10" i="1"/>
  <c r="L9" i="1"/>
  <c r="K9" i="1"/>
  <c r="J9" i="1"/>
  <c r="I9" i="1"/>
  <c r="H9" i="1"/>
  <c r="G9" i="1"/>
  <c r="L8" i="1"/>
  <c r="K8" i="1"/>
  <c r="J8" i="1"/>
  <c r="I8" i="1"/>
  <c r="H8" i="1"/>
  <c r="G8" i="1"/>
  <c r="L7" i="1"/>
  <c r="K7" i="1"/>
  <c r="J7" i="1"/>
  <c r="I7" i="1"/>
  <c r="H7" i="1"/>
  <c r="L6" i="1"/>
  <c r="K6" i="1"/>
  <c r="J6" i="1"/>
  <c r="I6" i="1"/>
  <c r="H6" i="1"/>
  <c r="G6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<sst xmlns="http://schemas.openxmlformats.org/spreadsheetml/2006/main" count="28" uniqueCount="23">
  <si>
    <t>الكلية و الاختصاص</t>
  </si>
  <si>
    <t xml:space="preserve">عدد الساعات </t>
  </si>
  <si>
    <t>عدد السنوات</t>
  </si>
  <si>
    <t>الرسوم السنوية و الفصلية الوسطية</t>
  </si>
  <si>
    <t>الطلبة العرب و الأجانب</t>
  </si>
  <si>
    <t>الرسم الوسطي السنوي</t>
  </si>
  <si>
    <t>الطب البشري</t>
  </si>
  <si>
    <t>طب الأسنان</t>
  </si>
  <si>
    <t>الصيدلة</t>
  </si>
  <si>
    <t>الهندسة المعمارية
( يخضع المتقدمين لفحص مسابقة )</t>
  </si>
  <si>
    <t>الهندسة المدنية</t>
  </si>
  <si>
    <t>الهندسة
اختصاص ( تقانة المعلومات )</t>
  </si>
  <si>
    <t xml:space="preserve"> الميكاترونكس</t>
  </si>
  <si>
    <t>الأعمال و الإدارة
اختصاص ( إدارة . تمويل و بنوك )</t>
  </si>
  <si>
    <t xml:space="preserve">الحقوق </t>
  </si>
  <si>
    <t>أسعار الساعات المعتمدة والرسم  الوسطي السنوي وتكلفة الدراسة كاملة السنوات لكافة الاختصاصات  في جامعة القلمون الخاصة للعام الدراسي 2021-2022 
وذلك وفق القرارات الوزارية أرقام 248 و 249 و 250 تاريخ 11 / 08 /2021</t>
  </si>
  <si>
    <t>سوري غير مقيم</t>
  </si>
  <si>
    <t>سوري مقيم</t>
  </si>
  <si>
    <t>الإعلام و الفنون التطبيقية
اختصاص ( التصميم الداخلي والتصميم الغرافيكي )
( يخضع المتقدمين لفحص مسابقة )</t>
  </si>
  <si>
    <t>أسعار الساعات المعتمدة للعام ٢٠٢١-٢٠٢٢ وفق قرارات مجلس التعليم ارقام (248-249 و 250 ) للعام ٢٠٢١</t>
  </si>
  <si>
    <t>تكلفة الدراسة لكافة السنوات</t>
  </si>
  <si>
    <t>تكلفة الداراسة لكافة السنوات</t>
  </si>
  <si>
    <t>سوري غيرمقيم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</si>
</sst>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  -1004]#,##0"/>
    <numFmt numFmtId="165" formatCode="[$$  -409]#,##0"/>
  </numFmts>
  <fonts count="2" x14ac:knownFonts="1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3" fontId="1" fillId="5" borderId="24" xfId="0" applyNumberFormat="1" applyFont="1" applyFill="1" applyBorder="1" applyAlignment="1">
      <alignment horizontal="center" vertical="center" readingOrder="1"/>
    </xf>
    <xf numFmtId="164" fontId="1" fillId="5" borderId="25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3" fontId="1" fillId="5" borderId="26" xfId="0" applyNumberFormat="1" applyFont="1" applyFill="1" applyBorder="1" applyAlignment="1">
      <alignment horizontal="center" vertical="center" readingOrder="1"/>
    </xf>
    <xf numFmtId="165" fontId="1" fillId="5" borderId="24" xfId="0" applyNumberFormat="1" applyFont="1" applyFill="1" applyBorder="1" applyAlignment="1">
      <alignment horizontal="center" vertical="center" readingOrder="1"/>
    </xf>
    <xf numFmtId="165" fontId="1" fillId="5" borderId="27" xfId="0" applyNumberFormat="1" applyFont="1" applyFill="1" applyBorder="1" applyAlignment="1">
      <alignment horizontal="center" vertical="center" readingOrder="1"/>
    </xf>
    <xf numFmtId="0" fontId="1" fillId="0" borderId="10" xfId="0" applyFont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 readingOrder="1"/>
    </xf>
    <xf numFmtId="3" fontId="1" fillId="0" borderId="14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 readingOrder="1"/>
    </xf>
    <xf numFmtId="165" fontId="1" fillId="0" borderId="29" xfId="0" applyNumberFormat="1" applyFont="1" applyFill="1" applyBorder="1" applyAlignment="1">
      <alignment horizontal="center" vertical="center" readingOrder="1"/>
    </xf>
    <xf numFmtId="0" fontId="1" fillId="5" borderId="10" xfId="0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 readingOrder="1"/>
    </xf>
    <xf numFmtId="3" fontId="1" fillId="5" borderId="14" xfId="0" applyNumberFormat="1" applyFont="1" applyFill="1" applyBorder="1" applyAlignment="1">
      <alignment horizontal="center" vertical="center"/>
    </xf>
    <xf numFmtId="165" fontId="1" fillId="5" borderId="13" xfId="0" applyNumberFormat="1" applyFont="1" applyFill="1" applyBorder="1" applyAlignment="1">
      <alignment horizontal="center" vertical="center" readingOrder="1"/>
    </xf>
    <xf numFmtId="165" fontId="1" fillId="5" borderId="29" xfId="0" applyNumberFormat="1" applyFont="1" applyFill="1" applyBorder="1" applyAlignment="1">
      <alignment horizontal="center" vertical="center" readingOrder="1"/>
    </xf>
    <xf numFmtId="0" fontId="1" fillId="0" borderId="10" xfId="0" applyFont="1" applyBorder="1" applyAlignment="1">
      <alignment horizontal="center" vertical="center" wrapText="1"/>
    </xf>
    <xf numFmtId="165" fontId="1" fillId="5" borderId="29" xfId="0" applyNumberFormat="1" applyFont="1" applyFill="1" applyBorder="1" applyAlignment="1">
      <alignment horizontal="center" vertical="center"/>
    </xf>
    <xf numFmtId="165" fontId="1" fillId="5" borderId="1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zoomScale="50" zoomScaleNormal="50" workbookViewId="0">
      <selection activeCell="A2" sqref="A2:L26"/>
    </sheetView>
  </sheetViews>
  <sheetFormatPr defaultRowHeight="14.25" x14ac:dyDescent="0.2"/>
  <cols>
    <col min="1" max="1" width="23.75" customWidth="1"/>
    <col min="2" max="2" width="16.5" customWidth="1"/>
    <col min="3" max="3" width="14.25" customWidth="1"/>
    <col min="4" max="4" width="14.375" customWidth="1"/>
    <col min="5" max="5" width="13.5" customWidth="1"/>
    <col min="6" max="6" width="13" customWidth="1"/>
    <col min="7" max="7" width="18.125" customWidth="1"/>
    <col min="8" max="8" width="16.625" customWidth="1"/>
    <col min="9" max="9" width="16.875" customWidth="1"/>
    <col min="10" max="10" width="15.375" customWidth="1"/>
    <col min="11" max="11" width="16.625" customWidth="1"/>
    <col min="12" max="12" width="17.125" customWidth="1"/>
  </cols>
  <sheetData>
    <row r="1" spans="1:12" ht="32.25" customHeight="1" thickBot="1" x14ac:dyDescent="0.25">
      <c r="A1" s="55" t="s">
        <v>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1" customFormat="1" ht="42" customHeight="1" thickBot="1" x14ac:dyDescent="0.25">
      <c r="A2" s="57" t="s">
        <v>0</v>
      </c>
      <c r="B2" s="57" t="s">
        <v>1</v>
      </c>
      <c r="C2" s="58" t="s">
        <v>2</v>
      </c>
      <c r="D2" s="61" t="s">
        <v>19</v>
      </c>
      <c r="E2" s="62"/>
      <c r="F2" s="62"/>
      <c r="G2" s="63" t="s">
        <v>3</v>
      </c>
      <c r="H2" s="64"/>
      <c r="I2" s="65"/>
      <c r="J2" s="65"/>
      <c r="K2" s="65"/>
      <c r="L2" s="66"/>
    </row>
    <row r="3" spans="1:12" s="1" customFormat="1" ht="42" customHeight="1" x14ac:dyDescent="0.2">
      <c r="A3" s="34"/>
      <c r="B3" s="34"/>
      <c r="C3" s="59"/>
      <c r="D3" s="75" t="s">
        <v>17</v>
      </c>
      <c r="E3" s="77" t="s">
        <v>22</v>
      </c>
      <c r="F3" s="67" t="s">
        <v>4</v>
      </c>
      <c r="G3" s="69" t="s">
        <v>17</v>
      </c>
      <c r="H3" s="70"/>
      <c r="I3" s="71" t="s">
        <v>16</v>
      </c>
      <c r="J3" s="72"/>
      <c r="K3" s="73" t="s">
        <v>4</v>
      </c>
      <c r="L3" s="74"/>
    </row>
    <row r="4" spans="1:12" s="1" customFormat="1" ht="51" customHeight="1" thickBot="1" x14ac:dyDescent="0.25">
      <c r="A4" s="35"/>
      <c r="B4" s="35"/>
      <c r="C4" s="60"/>
      <c r="D4" s="76"/>
      <c r="E4" s="78"/>
      <c r="F4" s="68"/>
      <c r="G4" s="2" t="s">
        <v>5</v>
      </c>
      <c r="H4" s="3" t="s">
        <v>20</v>
      </c>
      <c r="I4" s="4" t="s">
        <v>5</v>
      </c>
      <c r="J4" s="5" t="s">
        <v>20</v>
      </c>
      <c r="K4" s="6" t="s">
        <v>5</v>
      </c>
      <c r="L4" s="7" t="s">
        <v>21</v>
      </c>
    </row>
    <row r="5" spans="1:12" ht="39.950000000000003" customHeight="1" x14ac:dyDescent="0.2">
      <c r="A5" s="8" t="s">
        <v>6</v>
      </c>
      <c r="B5" s="8">
        <v>265</v>
      </c>
      <c r="C5" s="8">
        <v>6</v>
      </c>
      <c r="D5" s="9">
        <v>206000</v>
      </c>
      <c r="E5" s="10">
        <v>130</v>
      </c>
      <c r="F5" s="11">
        <v>250</v>
      </c>
      <c r="G5" s="9">
        <f>CEILING(D5*B5/C5,1000)</f>
        <v>9099000</v>
      </c>
      <c r="H5" s="12">
        <f t="shared" ref="H5:H10" si="0">D5*B5</f>
        <v>54590000</v>
      </c>
      <c r="I5" s="13">
        <f>CEILING(E5*B5/C5,10)</f>
        <v>5750</v>
      </c>
      <c r="J5" s="14">
        <f t="shared" ref="J5:J10" si="1">E5*B5</f>
        <v>34450</v>
      </c>
      <c r="K5" s="13">
        <f>CEILING(F5*B5/C5,10)</f>
        <v>11050</v>
      </c>
      <c r="L5" s="14">
        <f>F5*B5</f>
        <v>66250</v>
      </c>
    </row>
    <row r="6" spans="1:12" ht="39.950000000000003" customHeight="1" x14ac:dyDescent="0.2">
      <c r="A6" s="15" t="s">
        <v>7</v>
      </c>
      <c r="B6" s="15">
        <v>177</v>
      </c>
      <c r="C6" s="15">
        <v>5</v>
      </c>
      <c r="D6" s="16">
        <v>174000</v>
      </c>
      <c r="E6" s="17">
        <v>115</v>
      </c>
      <c r="F6" s="18">
        <v>200</v>
      </c>
      <c r="G6" s="19">
        <f>CEILING(D6*B6/C6,1000)</f>
        <v>6160000</v>
      </c>
      <c r="H6" s="20">
        <f t="shared" si="0"/>
        <v>30798000</v>
      </c>
      <c r="I6" s="21">
        <f>CEILING(E6*B6/C6,10)</f>
        <v>4080</v>
      </c>
      <c r="J6" s="22">
        <f t="shared" si="1"/>
        <v>20355</v>
      </c>
      <c r="K6" s="21">
        <f t="shared" ref="K6:K8" si="2">CEILING(F6*B6/C6,10)</f>
        <v>7080</v>
      </c>
      <c r="L6" s="22">
        <f t="shared" ref="L6:L9" si="3">F6*B6</f>
        <v>35400</v>
      </c>
    </row>
    <row r="7" spans="1:12" ht="39.950000000000003" customHeight="1" x14ac:dyDescent="0.2">
      <c r="A7" s="23" t="s">
        <v>8</v>
      </c>
      <c r="B7" s="23">
        <v>175</v>
      </c>
      <c r="C7" s="23">
        <v>5</v>
      </c>
      <c r="D7" s="24">
        <v>150000</v>
      </c>
      <c r="E7" s="25">
        <v>100</v>
      </c>
      <c r="F7" s="26">
        <v>175</v>
      </c>
      <c r="G7" s="27" t="e">
        <f>CEILING(D7*O12B7/C7,1000)</f>
        <v>#NAME?</v>
      </c>
      <c r="H7" s="28">
        <f t="shared" si="0"/>
        <v>26250000</v>
      </c>
      <c r="I7" s="29">
        <f>CEILING(E7*B7/C7,10)</f>
        <v>3500</v>
      </c>
      <c r="J7" s="30">
        <f t="shared" si="1"/>
        <v>17500</v>
      </c>
      <c r="K7" s="29">
        <f t="shared" si="2"/>
        <v>6130</v>
      </c>
      <c r="L7" s="30">
        <f t="shared" si="3"/>
        <v>30625</v>
      </c>
    </row>
    <row r="8" spans="1:12" ht="53.25" customHeight="1" x14ac:dyDescent="0.2">
      <c r="A8" s="31" t="s">
        <v>9</v>
      </c>
      <c r="B8" s="15">
        <v>170</v>
      </c>
      <c r="C8" s="15">
        <v>5</v>
      </c>
      <c r="D8" s="16">
        <v>85000</v>
      </c>
      <c r="E8" s="17">
        <v>45</v>
      </c>
      <c r="F8" s="18">
        <v>100</v>
      </c>
      <c r="G8" s="19">
        <f>CEILING(D8*B8/C8,1000)</f>
        <v>2890000</v>
      </c>
      <c r="H8" s="20">
        <f t="shared" si="0"/>
        <v>14450000</v>
      </c>
      <c r="I8" s="21">
        <f>CEILING(E8*B8/C8,10)</f>
        <v>1530</v>
      </c>
      <c r="J8" s="22">
        <f t="shared" si="1"/>
        <v>7650</v>
      </c>
      <c r="K8" s="21">
        <f t="shared" si="2"/>
        <v>3400</v>
      </c>
      <c r="L8" s="22">
        <f t="shared" si="3"/>
        <v>17000</v>
      </c>
    </row>
    <row r="9" spans="1:12" ht="39.950000000000003" customHeight="1" x14ac:dyDescent="0.2">
      <c r="A9" s="23" t="s">
        <v>10</v>
      </c>
      <c r="B9" s="23">
        <v>170</v>
      </c>
      <c r="C9" s="23">
        <v>5</v>
      </c>
      <c r="D9" s="24">
        <v>80000</v>
      </c>
      <c r="E9" s="25">
        <v>40</v>
      </c>
      <c r="F9" s="26">
        <v>100</v>
      </c>
      <c r="G9" s="27">
        <f>CEILING(D9*B9/C9,1000)</f>
        <v>2720000</v>
      </c>
      <c r="H9" s="28">
        <f t="shared" si="0"/>
        <v>13600000</v>
      </c>
      <c r="I9" s="29">
        <f>CEILING(E9*B9/C9,10)</f>
        <v>1360</v>
      </c>
      <c r="J9" s="30">
        <f t="shared" si="1"/>
        <v>6800</v>
      </c>
      <c r="K9" s="29">
        <f>CEILING(F9*B9/C9,10)</f>
        <v>3400</v>
      </c>
      <c r="L9" s="30">
        <f t="shared" si="3"/>
        <v>17000</v>
      </c>
    </row>
    <row r="10" spans="1:12" ht="39.950000000000003" customHeight="1" x14ac:dyDescent="0.2">
      <c r="A10" s="54" t="s">
        <v>11</v>
      </c>
      <c r="B10" s="34">
        <v>170</v>
      </c>
      <c r="C10" s="34">
        <v>5</v>
      </c>
      <c r="D10" s="36">
        <v>65000</v>
      </c>
      <c r="E10" s="38">
        <v>40</v>
      </c>
      <c r="F10" s="40">
        <v>80</v>
      </c>
      <c r="G10" s="36">
        <f>D10*B10/C10</f>
        <v>2210000</v>
      </c>
      <c r="H10" s="42">
        <f t="shared" si="0"/>
        <v>11050000</v>
      </c>
      <c r="I10" s="44">
        <f>E10*B10/C10</f>
        <v>1360</v>
      </c>
      <c r="J10" s="46">
        <f t="shared" si="1"/>
        <v>6800</v>
      </c>
      <c r="K10" s="44">
        <f>F10*B10/C10</f>
        <v>2720</v>
      </c>
      <c r="L10" s="46">
        <f>F10*B10</f>
        <v>13600</v>
      </c>
    </row>
    <row r="11" spans="1:12" ht="39.950000000000003" customHeight="1" x14ac:dyDescent="0.2">
      <c r="A11" s="54"/>
      <c r="B11" s="34"/>
      <c r="C11" s="34"/>
      <c r="D11" s="36"/>
      <c r="E11" s="38"/>
      <c r="F11" s="40"/>
      <c r="G11" s="36"/>
      <c r="H11" s="42"/>
      <c r="I11" s="44"/>
      <c r="J11" s="46"/>
      <c r="K11" s="44"/>
      <c r="L11" s="46"/>
    </row>
    <row r="12" spans="1:12" ht="39.950000000000003" customHeight="1" x14ac:dyDescent="0.2">
      <c r="A12" s="49" t="s">
        <v>12</v>
      </c>
      <c r="B12" s="49">
        <v>170</v>
      </c>
      <c r="C12" s="49">
        <v>5</v>
      </c>
      <c r="D12" s="50">
        <v>74000</v>
      </c>
      <c r="E12" s="51">
        <v>30</v>
      </c>
      <c r="F12" s="52">
        <v>75</v>
      </c>
      <c r="G12" s="50">
        <f>D12*B12/C12</f>
        <v>2516000</v>
      </c>
      <c r="H12" s="53">
        <f>D12*B12</f>
        <v>12580000</v>
      </c>
      <c r="I12" s="33">
        <f>E12*B12/C12</f>
        <v>1020</v>
      </c>
      <c r="J12" s="32">
        <f>E12*B12</f>
        <v>5100</v>
      </c>
      <c r="K12" s="33">
        <f>F12*B12/C12</f>
        <v>2550</v>
      </c>
      <c r="L12" s="32">
        <f>F12*B12</f>
        <v>12750</v>
      </c>
    </row>
    <row r="13" spans="1:12" ht="39.950000000000003" customHeight="1" x14ac:dyDescent="0.2">
      <c r="A13" s="49"/>
      <c r="B13" s="49"/>
      <c r="C13" s="49"/>
      <c r="D13" s="50"/>
      <c r="E13" s="51"/>
      <c r="F13" s="52"/>
      <c r="G13" s="50"/>
      <c r="H13" s="53"/>
      <c r="I13" s="33"/>
      <c r="J13" s="32"/>
      <c r="K13" s="33"/>
      <c r="L13" s="32"/>
    </row>
    <row r="14" spans="1:12" s="1" customFormat="1" ht="39.950000000000003" customHeight="1" x14ac:dyDescent="0.2">
      <c r="A14" s="54" t="s">
        <v>13</v>
      </c>
      <c r="B14" s="34">
        <v>132</v>
      </c>
      <c r="C14" s="34">
        <v>4</v>
      </c>
      <c r="D14" s="36">
        <v>50000</v>
      </c>
      <c r="E14" s="38">
        <v>30</v>
      </c>
      <c r="F14" s="40">
        <v>50</v>
      </c>
      <c r="G14" s="36">
        <f>D14*B14/C14</f>
        <v>1650000</v>
      </c>
      <c r="H14" s="42">
        <f>D14*B14</f>
        <v>6600000</v>
      </c>
      <c r="I14" s="44">
        <f>E14*B14/C14</f>
        <v>990</v>
      </c>
      <c r="J14" s="46">
        <f>E14*B14</f>
        <v>3960</v>
      </c>
      <c r="K14" s="44">
        <f>F14*B14/C14</f>
        <v>1650</v>
      </c>
      <c r="L14" s="46">
        <f>F14*B14</f>
        <v>6600</v>
      </c>
    </row>
    <row r="15" spans="1:12" s="1" customFormat="1" ht="56.25" customHeight="1" x14ac:dyDescent="0.2">
      <c r="A15" s="54"/>
      <c r="B15" s="34"/>
      <c r="C15" s="34"/>
      <c r="D15" s="36"/>
      <c r="E15" s="38"/>
      <c r="F15" s="40"/>
      <c r="G15" s="36"/>
      <c r="H15" s="42"/>
      <c r="I15" s="44"/>
      <c r="J15" s="46"/>
      <c r="K15" s="44"/>
      <c r="L15" s="46"/>
    </row>
    <row r="16" spans="1:12" s="1" customFormat="1" ht="39.950000000000003" customHeight="1" x14ac:dyDescent="0.2">
      <c r="A16" s="54"/>
      <c r="B16" s="34"/>
      <c r="C16" s="34"/>
      <c r="D16" s="36"/>
      <c r="E16" s="38"/>
      <c r="F16" s="40"/>
      <c r="G16" s="36"/>
      <c r="H16" s="42"/>
      <c r="I16" s="44"/>
      <c r="J16" s="46"/>
      <c r="K16" s="44"/>
      <c r="L16" s="46"/>
    </row>
    <row r="17" spans="1:12" ht="39.950000000000003" customHeight="1" x14ac:dyDescent="0.2">
      <c r="A17" s="48" t="s">
        <v>18</v>
      </c>
      <c r="B17" s="49">
        <v>135</v>
      </c>
      <c r="C17" s="49">
        <v>4</v>
      </c>
      <c r="D17" s="50">
        <v>60000</v>
      </c>
      <c r="E17" s="51">
        <v>30</v>
      </c>
      <c r="F17" s="52">
        <v>40</v>
      </c>
      <c r="G17" s="50">
        <f>D17*B17/C17</f>
        <v>2025000</v>
      </c>
      <c r="H17" s="53">
        <f>D17*B17</f>
        <v>8100000</v>
      </c>
      <c r="I17" s="33">
        <f>CEILING(E17*B17/C17,10)</f>
        <v>1020</v>
      </c>
      <c r="J17" s="32">
        <f>E17*B17</f>
        <v>4050</v>
      </c>
      <c r="K17" s="33">
        <f>F17*B17/C17</f>
        <v>1350</v>
      </c>
      <c r="L17" s="32">
        <f>F17*B17</f>
        <v>5400</v>
      </c>
    </row>
    <row r="18" spans="1:12" ht="39.950000000000003" customHeight="1" x14ac:dyDescent="0.2">
      <c r="A18" s="48"/>
      <c r="B18" s="49"/>
      <c r="C18" s="49"/>
      <c r="D18" s="50"/>
      <c r="E18" s="51"/>
      <c r="F18" s="52"/>
      <c r="G18" s="50"/>
      <c r="H18" s="53"/>
      <c r="I18" s="33"/>
      <c r="J18" s="32"/>
      <c r="K18" s="33"/>
      <c r="L18" s="32"/>
    </row>
    <row r="19" spans="1:12" ht="39.950000000000003" customHeight="1" x14ac:dyDescent="0.2">
      <c r="A19" s="48"/>
      <c r="B19" s="49"/>
      <c r="C19" s="49"/>
      <c r="D19" s="50"/>
      <c r="E19" s="51"/>
      <c r="F19" s="52"/>
      <c r="G19" s="50"/>
      <c r="H19" s="53"/>
      <c r="I19" s="33"/>
      <c r="J19" s="32"/>
      <c r="K19" s="33"/>
      <c r="L19" s="32"/>
    </row>
    <row r="20" spans="1:12" ht="39.950000000000003" customHeight="1" x14ac:dyDescent="0.2">
      <c r="A20" s="34" t="s">
        <v>14</v>
      </c>
      <c r="B20" s="34">
        <v>142</v>
      </c>
      <c r="C20" s="34">
        <v>4</v>
      </c>
      <c r="D20" s="36">
        <v>60000</v>
      </c>
      <c r="E20" s="38">
        <v>40</v>
      </c>
      <c r="F20" s="40">
        <v>60</v>
      </c>
      <c r="G20" s="36">
        <f>D20*B20/C20</f>
        <v>2130000</v>
      </c>
      <c r="H20" s="42">
        <f>D20*B20</f>
        <v>8520000</v>
      </c>
      <c r="I20" s="44">
        <f>E20*B20/C20</f>
        <v>1420</v>
      </c>
      <c r="J20" s="46">
        <f>E20*B20</f>
        <v>5680</v>
      </c>
      <c r="K20" s="44">
        <f>F20*B20/C20</f>
        <v>2130</v>
      </c>
      <c r="L20" s="46">
        <f>F20*B20</f>
        <v>8520</v>
      </c>
    </row>
    <row r="21" spans="1:12" ht="39.950000000000003" customHeight="1" thickBot="1" x14ac:dyDescent="0.25">
      <c r="A21" s="35"/>
      <c r="B21" s="35"/>
      <c r="C21" s="35"/>
      <c r="D21" s="37"/>
      <c r="E21" s="39"/>
      <c r="F21" s="41"/>
      <c r="G21" s="37"/>
      <c r="H21" s="43"/>
      <c r="I21" s="45"/>
      <c r="J21" s="47"/>
      <c r="K21" s="45"/>
      <c r="L21" s="47"/>
    </row>
  </sheetData>
  <mergeCells count="72">
    <mergeCell ref="A1:L1"/>
    <mergeCell ref="A2:A4"/>
    <mergeCell ref="B2:B4"/>
    <mergeCell ref="C2:C4"/>
    <mergeCell ref="D2:F2"/>
    <mergeCell ref="G2:L2"/>
    <mergeCell ref="F3:F4"/>
    <mergeCell ref="G3:H3"/>
    <mergeCell ref="I3:J3"/>
    <mergeCell ref="K3:L3"/>
    <mergeCell ref="D3:D4"/>
    <mergeCell ref="E3:E4"/>
    <mergeCell ref="H10:H11"/>
    <mergeCell ref="I10:I11"/>
    <mergeCell ref="J10:J11"/>
    <mergeCell ref="A10:A11"/>
    <mergeCell ref="B10:B11"/>
    <mergeCell ref="C10:C11"/>
    <mergeCell ref="D10:D11"/>
    <mergeCell ref="E10:E11"/>
    <mergeCell ref="K10:K11"/>
    <mergeCell ref="L10:L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F10:F11"/>
    <mergeCell ref="G10:G11"/>
    <mergeCell ref="A14:A16"/>
    <mergeCell ref="B14:B16"/>
    <mergeCell ref="C14:C16"/>
    <mergeCell ref="D14:D16"/>
    <mergeCell ref="E14:E16"/>
    <mergeCell ref="L14:L16"/>
    <mergeCell ref="A17:A19"/>
    <mergeCell ref="B17:B19"/>
    <mergeCell ref="C17:C19"/>
    <mergeCell ref="D17:D19"/>
    <mergeCell ref="E17:E19"/>
    <mergeCell ref="F17:F19"/>
    <mergeCell ref="G17:G19"/>
    <mergeCell ref="H17:H19"/>
    <mergeCell ref="I17:I19"/>
    <mergeCell ref="F14:F16"/>
    <mergeCell ref="G14:G16"/>
    <mergeCell ref="H14:H16"/>
    <mergeCell ref="I14:I16"/>
    <mergeCell ref="J14:J16"/>
    <mergeCell ref="K14:K16"/>
    <mergeCell ref="J17:J19"/>
    <mergeCell ref="K17:K19"/>
    <mergeCell ref="L17:L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الرسوم السنوية 2021-2022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alezou</dc:creator>
  <cp:lastModifiedBy>User</cp:lastModifiedBy>
  <dcterms:created xsi:type="dcterms:W3CDTF">2021-08-28T07:01:30Z</dcterms:created>
  <dcterms:modified xsi:type="dcterms:W3CDTF">2021-09-01T10:47:44Z</dcterms:modified>
</cp:coreProperties>
</file>